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6135136D-1167-4248-A064-C885DE5DA9D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K11" i="3"/>
  <c r="I11" i="3"/>
  <c r="G11" i="3"/>
  <c r="E11" i="3"/>
  <c r="K10" i="3"/>
  <c r="I10" i="3"/>
  <c r="H10" i="3"/>
  <c r="G10" i="3"/>
  <c r="F10" i="3"/>
  <c r="E10" i="3"/>
  <c r="E12" i="3" s="1"/>
  <c r="K12" i="3" l="1"/>
  <c r="G12" i="3"/>
  <c r="F11" i="3"/>
  <c r="H11" i="3"/>
  <c r="H12" i="3" s="1"/>
  <c r="M12" i="3" s="1"/>
  <c r="I12" i="3"/>
  <c r="J11" i="3"/>
  <c r="O11" i="3"/>
  <c r="M11" i="3" l="1"/>
  <c r="N11" i="3"/>
  <c r="L11" i="3"/>
  <c r="F12" i="3"/>
  <c r="O12" i="3"/>
  <c r="J12" i="3"/>
  <c r="L12" i="3" l="1"/>
  <c r="N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<sst xmlns="http://schemas.openxmlformats.org/spreadsheetml/2006/main" count="69" uniqueCount="29">
  <si>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</si>
  <si>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</si>
  <si>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</si>
  <si>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</si>
  <si>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</si>
  <si>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</si>
  <si>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</si>
  <si>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</si>
  <si>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</si>
  <si>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</si>
  <si>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</si>
  <si>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</si>
  <si>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</si>
  <si>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</si>
  <si>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</si>
  <si>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</si>
  <si>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</si>
  <si>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</si>
  <si>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</si>
  <si>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 2</t>
  </si>
  <si>
    <t xml:space="preserve">    Runkosarja TOP-10</t>
  </si>
  <si>
    <t>Jatkosarjat</t>
  </si>
  <si>
    <t xml:space="preserve">  Runkosarja TOP-10</t>
  </si>
  <si>
    <t>ka/l+t</t>
  </si>
  <si>
    <t>ka/kl</t>
  </si>
  <si>
    <t>1.</t>
  </si>
  <si>
    <t>JoMa = Joensuun Maila  (1957)</t>
  </si>
  <si>
    <t>Aapo Mononen</t>
  </si>
  <si>
    <t>18.5.2007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</si>
</sst>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20</v>
      </c>
      <c r="M2" s="21"/>
      <c r="N2" s="21"/>
      <c r="O2" s="27"/>
      <c r="P2" s="6"/>
      <c r="Q2" s="17" t="s">
        <v>21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22</v>
      </c>
      <c r="AI2" s="21"/>
      <c r="AJ2" s="21"/>
      <c r="AK2" s="27"/>
      <c r="AL2" s="6"/>
      <c r="AM2" s="17" t="s">
        <v>21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12"/>
      <c r="Y4" s="12"/>
      <c r="Z4" s="1"/>
      <c r="AA4" s="12"/>
      <c r="AB4" s="12"/>
      <c r="AC4" s="12"/>
      <c r="AD4" s="12"/>
      <c r="AE4" s="12"/>
      <c r="AF4" s="31"/>
      <c r="AG4" s="18"/>
      <c r="AH4" s="40"/>
      <c r="AI4" s="7"/>
      <c r="AJ4" s="7"/>
      <c r="AK4" s="7"/>
      <c r="AM4" s="12"/>
      <c r="AN4" s="12"/>
      <c r="AO4" s="13"/>
      <c r="AP4" s="12"/>
      <c r="AQ4" s="12"/>
      <c r="AR4" s="65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12">
        <v>2023</v>
      </c>
      <c r="Y5" s="12" t="s">
        <v>25</v>
      </c>
      <c r="Z5" s="1" t="s">
        <v>19</v>
      </c>
      <c r="AA5" s="12">
        <v>5</v>
      </c>
      <c r="AB5" s="12">
        <v>0</v>
      </c>
      <c r="AC5" s="12">
        <v>0</v>
      </c>
      <c r="AD5" s="12">
        <v>3</v>
      </c>
      <c r="AE5" s="12">
        <v>11</v>
      </c>
      <c r="AF5" s="64">
        <v>0.42307692307692307</v>
      </c>
      <c r="AG5" s="10">
        <v>26</v>
      </c>
      <c r="AH5" s="40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SUM(K5:K5)</f>
        <v>0</v>
      </c>
      <c r="L6" s="17"/>
      <c r="M6" s="28"/>
      <c r="N6" s="41"/>
      <c r="O6" s="42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54" t="s">
        <v>13</v>
      </c>
      <c r="Y6" s="11"/>
      <c r="Z6" s="9"/>
      <c r="AA6" s="35">
        <f>SUM(AA4:AA5)</f>
        <v>5</v>
      </c>
      <c r="AB6" s="35">
        <f>SUM(AB4:AB5)</f>
        <v>0</v>
      </c>
      <c r="AC6" s="35">
        <f>SUM(AC4:AC5)</f>
        <v>0</v>
      </c>
      <c r="AD6" s="35">
        <f>SUM(AD4:AD5)</f>
        <v>3</v>
      </c>
      <c r="AE6" s="35">
        <f>SUM(AE4:AE5)</f>
        <v>11</v>
      </c>
      <c r="AF6" s="36">
        <f>PRODUCT(AE6/AG6)</f>
        <v>0.42307692307692307</v>
      </c>
      <c r="AG6" s="20">
        <f>SUM(AG4:AG5)</f>
        <v>26</v>
      </c>
      <c r="AH6" s="17"/>
      <c r="AI6" s="28"/>
      <c r="AJ6" s="41"/>
      <c r="AK6" s="42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6"/>
      <c r="R8" s="16" t="s">
        <v>10</v>
      </c>
      <c r="S8" s="16"/>
      <c r="T8" s="53" t="s">
        <v>26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63">
        <v>0</v>
      </c>
      <c r="K9" s="16"/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53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6">
        <f>PRODUCT(E6+Q6)</f>
        <v>0</v>
      </c>
      <c r="F10" s="46">
        <f>PRODUCT(F6+R6)</f>
        <v>0</v>
      </c>
      <c r="G10" s="46">
        <f>PRODUCT(G6+S6)</f>
        <v>0</v>
      </c>
      <c r="H10" s="46">
        <f>PRODUCT(H6+T6)</f>
        <v>0</v>
      </c>
      <c r="I10" s="46">
        <f>PRODUCT(I6+U6)</f>
        <v>0</v>
      </c>
      <c r="J10" s="63">
        <v>0</v>
      </c>
      <c r="K10" s="16">
        <f>PRODUCT(K6+W6)</f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6">
        <f>PRODUCT(AA6+AM6)</f>
        <v>5</v>
      </c>
      <c r="F11" s="46">
        <f>PRODUCT(AB6+AN6)</f>
        <v>0</v>
      </c>
      <c r="G11" s="46">
        <f>PRODUCT(AC6+AO6)</f>
        <v>0</v>
      </c>
      <c r="H11" s="46">
        <f>PRODUCT(AD6+AP6)</f>
        <v>3</v>
      </c>
      <c r="I11" s="46">
        <f>PRODUCT(AE6+AQ6)</f>
        <v>11</v>
      </c>
      <c r="J11" s="63">
        <f>PRODUCT(I11/K11)</f>
        <v>0.42307692307692307</v>
      </c>
      <c r="K11" s="10">
        <f>PRODUCT(AG6+AS6)</f>
        <v>26</v>
      </c>
      <c r="L11" s="52">
        <f>PRODUCT((F11+G11)/E11)</f>
        <v>0</v>
      </c>
      <c r="M11" s="52">
        <f>PRODUCT(H11/E11)</f>
        <v>0.6</v>
      </c>
      <c r="N11" s="52">
        <f>PRODUCT((F11+G11+H11)/E11)</f>
        <v>0.6</v>
      </c>
      <c r="O11" s="52">
        <f>PRODUCT(I11/E11)</f>
        <v>2.2000000000000002</v>
      </c>
      <c r="Q11" s="16"/>
      <c r="R11" s="16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5</v>
      </c>
      <c r="F12" s="46">
        <f t="shared" ref="F12:I12" si="0">SUM(F9:F11)</f>
        <v>0</v>
      </c>
      <c r="G12" s="46">
        <f t="shared" si="0"/>
        <v>0</v>
      </c>
      <c r="H12" s="46">
        <f t="shared" si="0"/>
        <v>3</v>
      </c>
      <c r="I12" s="46">
        <f t="shared" si="0"/>
        <v>11</v>
      </c>
      <c r="J12" s="63">
        <f>PRODUCT(I12/K12)</f>
        <v>0.42307692307692307</v>
      </c>
      <c r="K12" s="16">
        <f>SUM(K9:K11)</f>
        <v>26</v>
      </c>
      <c r="L12" s="52">
        <f>PRODUCT((F12+G12)/E12)</f>
        <v>0</v>
      </c>
      <c r="M12" s="52">
        <f>PRODUCT(H12/E12)</f>
        <v>0.6</v>
      </c>
      <c r="N12" s="52">
        <f>PRODUCT((F12+G12+H12)/E12)</f>
        <v>0.6</v>
      </c>
      <c r="O12" s="52">
        <f>PRODUCT(I12/E12)</f>
        <v>2.2000000000000002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H177" s="10"/>
      <c r="AI177" s="10"/>
      <c r="AJ177" s="10"/>
      <c r="AK177" s="10"/>
      <c r="AL177" s="10"/>
    </row>
    <row r="178" spans="12:38" x14ac:dyDescent="0.25"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</row>
    <row r="179" spans="12:38" x14ac:dyDescent="0.25"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</row>
    <row r="180" spans="12:38" x14ac:dyDescent="0.25"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</row>
    <row r="181" spans="12:38" x14ac:dyDescent="0.25"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</row>
    <row r="182" spans="12:38" x14ac:dyDescent="0.25"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</row>
    <row r="183" spans="12:38" x14ac:dyDescent="0.25"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</row>
    <row r="184" spans="12:38" x14ac:dyDescent="0.25"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</row>
    <row r="185" spans="12:38" x14ac:dyDescent="0.25"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</row>
    <row r="186" spans="12:38" x14ac:dyDescent="0.25"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</row>
    <row r="187" spans="12:38" x14ac:dyDescent="0.25"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</row>
    <row r="188" spans="12:38" x14ac:dyDescent="0.25"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</row>
    <row r="189" spans="12:38" x14ac:dyDescent="0.25"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</row>
    <row r="190" spans="12:38" x14ac:dyDescent="0.25"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</row>
  </sheetData>
  <sortState xmlns:xlrd2="http://schemas.microsoft.com/office/spreadsheetml/2017/richdata2" ref="X5:AI5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2023-09-01T10:27:48Z</dcterms:modified>
</cp:coreProperties>
</file>